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t Ewe Parish Council - Dec24\9-ewe PLANNING\CIL payments ST EWE\"/>
    </mc:Choice>
  </mc:AlternateContent>
  <xr:revisionPtr revIDLastSave="0" documentId="13_ncr:1_{492F3BC7-EC93-45DF-B146-289828E38B9A}" xr6:coauthVersionLast="47" xr6:coauthVersionMax="47" xr10:uidLastSave="{00000000-0000-0000-0000-000000000000}"/>
  <bookViews>
    <workbookView xWindow="210" yWindow="0" windowWidth="14010" windowHeight="15315" xr2:uid="{09C4319A-5736-449F-81BE-3832D0683A36}"/>
  </bookViews>
  <sheets>
    <sheet name="Sheet1" sheetId="1" r:id="rId1"/>
  </sheets>
  <definedNames>
    <definedName name="_xlnm.Print_Area" localSheetId="0">Sheet1!$B$2:$G$20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G19" i="1"/>
  <c r="G12" i="1"/>
  <c r="G13" i="1" s="1"/>
  <c r="G14" i="1" s="1"/>
  <c r="G15" i="1" s="1"/>
  <c r="G16" i="1" s="1"/>
  <c r="G10" i="1"/>
  <c r="G9" i="1"/>
  <c r="D19" i="1"/>
  <c r="F19" i="1"/>
  <c r="E13" i="1"/>
  <c r="E12" i="1"/>
  <c r="E11" i="1"/>
  <c r="E10" i="1"/>
  <c r="G20" i="1" l="1"/>
  <c r="G11" i="1" l="1"/>
</calcChain>
</file>

<file path=xl/sharedStrings.xml><?xml version="1.0" encoding="utf-8"?>
<sst xmlns="http://schemas.openxmlformats.org/spreadsheetml/2006/main" count="19" uniqueCount="15">
  <si>
    <t>St Ewe Parish Council</t>
  </si>
  <si>
    <t>www.st-ewe-parish.co.uk</t>
  </si>
  <si>
    <t>Community Infrastructure Levy (CIL)</t>
  </si>
  <si>
    <t xml:space="preserve"> CIL Report 2024-25</t>
  </si>
  <si>
    <t>DATE</t>
  </si>
  <si>
    <t xml:space="preserve">Receipts </t>
  </si>
  <si>
    <t>Expiry Date</t>
  </si>
  <si>
    <t>Payments</t>
  </si>
  <si>
    <t>Balance</t>
  </si>
  <si>
    <t>CIL parish payment</t>
  </si>
  <si>
    <t>VH Kitchen £500</t>
  </si>
  <si>
    <t>VH Boiler £2500</t>
  </si>
  <si>
    <t>Gorran Preschool Play Area £412.50</t>
  </si>
  <si>
    <t>Totals</t>
  </si>
  <si>
    <t>Total CIL funds YE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</si>
</sst>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mmm/yy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5" tint="-0.249977111117893"/>
      <name val="Aptos Narrow"/>
      <family val="2"/>
      <scheme val="minor"/>
    </font>
    <font>
      <sz val="14"/>
      <color theme="5" tint="-0.249977111117893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b/>
      <sz val="14"/>
      <color theme="5" tint="-0.249977111117893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4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4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4" fontId="6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indent="1"/>
    </xf>
    <xf numFmtId="44" fontId="7" fillId="0" borderId="4" xfId="0" applyNumberFormat="1" applyFont="1" applyBorder="1" applyAlignment="1">
      <alignment vertical="center"/>
    </xf>
    <xf numFmtId="14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indent="1"/>
    </xf>
    <xf numFmtId="44" fontId="7" fillId="2" borderId="5" xfId="0" applyNumberFormat="1" applyFont="1" applyFill="1" applyBorder="1" applyAlignment="1">
      <alignment vertical="center"/>
    </xf>
    <xf numFmtId="164" fontId="7" fillId="2" borderId="5" xfId="0" applyNumberFormat="1" applyFont="1" applyFill="1" applyBorder="1" applyAlignment="1">
      <alignment horizontal="center" vertical="center"/>
    </xf>
    <xf numFmtId="0" fontId="8" fillId="0" borderId="0" xfId="0" applyFont="1"/>
    <xf numFmtId="1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indent="1"/>
    </xf>
    <xf numFmtId="44" fontId="7" fillId="0" borderId="5" xfId="0" applyNumberFormat="1" applyFont="1" applyBorder="1" applyAlignment="1">
      <alignment vertical="center"/>
    </xf>
    <xf numFmtId="0" fontId="9" fillId="0" borderId="0" xfId="0" applyFont="1"/>
    <xf numFmtId="164" fontId="9" fillId="0" borderId="5" xfId="0" applyNumberFormat="1" applyFont="1" applyBorder="1" applyAlignment="1">
      <alignment horizontal="center"/>
    </xf>
    <xf numFmtId="0" fontId="10" fillId="0" borderId="0" xfId="0" applyFont="1"/>
    <xf numFmtId="44" fontId="11" fillId="0" borderId="6" xfId="0" applyNumberFormat="1" applyFont="1" applyBorder="1" applyAlignment="1">
      <alignment vertical="center"/>
    </xf>
    <xf numFmtId="4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 indent="1"/>
    </xf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44" fontId="2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44" fontId="0" fillId="0" borderId="0" xfId="0" applyNumberFormat="1"/>
    <xf numFmtId="164" fontId="0" fillId="0" borderId="0" xfId="0" applyNumberFormat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1" fillId="0" borderId="0" xfId="0" applyFont="1"/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5BEC-733B-4954-961E-69601C3DD19B}">
  <sheetPr>
    <pageSetUpPr fitToPage="1"/>
  </sheetPr>
  <dimension ref="A2:G24"/>
  <sheetViews>
    <sheetView showGridLines="0" tabSelected="1" workbookViewId="0">
      <selection activeCell="C18" sqref="C18"/>
    </sheetView>
  </sheetViews>
  <sheetFormatPr defaultRowHeight="15" x14ac:dyDescent="0.25"/>
  <cols>
    <col min="2" max="2" width="17.7109375" customWidth="1"/>
    <col min="3" max="3" width="42.42578125" customWidth="1"/>
    <col min="4" max="4" width="14.5703125" customWidth="1"/>
    <col min="5" max="5" width="10.7109375" style="31" bestFit="1" customWidth="1"/>
    <col min="6" max="6" width="15" customWidth="1"/>
    <col min="7" max="7" width="15.7109375" bestFit="1" customWidth="1"/>
  </cols>
  <sheetData>
    <row r="2" spans="1:7" ht="21" x14ac:dyDescent="0.25">
      <c r="B2" s="1" t="s">
        <v>0</v>
      </c>
      <c r="C2" s="2"/>
      <c r="D2" s="3"/>
      <c r="E2" s="4"/>
      <c r="F2" s="3"/>
      <c r="G2" s="3"/>
    </row>
    <row r="3" spans="1:7" ht="18.75" x14ac:dyDescent="0.25">
      <c r="B3" s="2" t="s">
        <v>1</v>
      </c>
      <c r="C3" s="2"/>
      <c r="D3" s="3"/>
      <c r="E3" s="4"/>
      <c r="F3" s="3"/>
      <c r="G3" s="3"/>
    </row>
    <row r="4" spans="1:7" ht="18.75" x14ac:dyDescent="0.25">
      <c r="B4" s="2" t="s">
        <v>2</v>
      </c>
      <c r="C4" s="2"/>
      <c r="D4" s="3"/>
      <c r="E4" s="4"/>
      <c r="F4" s="3"/>
      <c r="G4" s="3"/>
    </row>
    <row r="5" spans="1:7" ht="18.75" x14ac:dyDescent="0.25">
      <c r="B5" s="2"/>
      <c r="C5" s="2"/>
      <c r="D5" s="3"/>
      <c r="E5" s="4"/>
      <c r="F5" s="3"/>
      <c r="G5" s="3"/>
    </row>
    <row r="6" spans="1:7" ht="21" x14ac:dyDescent="0.25">
      <c r="B6" s="1" t="s">
        <v>3</v>
      </c>
      <c r="C6" s="5"/>
      <c r="D6" s="5"/>
      <c r="E6" s="4"/>
      <c r="F6" s="5"/>
      <c r="G6" s="5"/>
    </row>
    <row r="7" spans="1:7" ht="19.5" thickBot="1" x14ac:dyDescent="0.3">
      <c r="B7" s="2"/>
      <c r="C7" s="2"/>
      <c r="D7" s="3"/>
      <c r="E7" s="4"/>
      <c r="F7" s="3"/>
      <c r="G7" s="3"/>
    </row>
    <row r="8" spans="1:7" ht="16.5" thickBot="1" x14ac:dyDescent="0.3">
      <c r="B8" s="6" t="s">
        <v>4</v>
      </c>
      <c r="C8" s="7"/>
      <c r="D8" s="8" t="s">
        <v>5</v>
      </c>
      <c r="E8" s="9" t="s">
        <v>6</v>
      </c>
      <c r="F8" s="8" t="s">
        <v>7</v>
      </c>
      <c r="G8" s="10" t="s">
        <v>8</v>
      </c>
    </row>
    <row r="9" spans="1:7" ht="18.75" x14ac:dyDescent="0.25">
      <c r="B9" s="11">
        <v>44305</v>
      </c>
      <c r="C9" s="12" t="s">
        <v>9</v>
      </c>
      <c r="D9" s="13">
        <v>874.39</v>
      </c>
      <c r="E9" s="33">
        <f>DATE(YEAR(B9) + 5, MONTH(B9), DAY(B9))</f>
        <v>46131</v>
      </c>
      <c r="F9" s="13"/>
      <c r="G9" s="13">
        <f>D9-F9</f>
        <v>874.39</v>
      </c>
    </row>
    <row r="10" spans="1:7" ht="18.75" x14ac:dyDescent="0.25">
      <c r="B10" s="19">
        <v>44501</v>
      </c>
      <c r="C10" s="20" t="s">
        <v>9</v>
      </c>
      <c r="D10" s="21">
        <v>874.39</v>
      </c>
      <c r="E10" s="34">
        <f>DATE(YEAR(B10) + 5, MONTH(B10), DAY(B10))</f>
        <v>46327</v>
      </c>
      <c r="F10" s="21"/>
      <c r="G10" s="21">
        <f>G9+D10-F10</f>
        <v>1748.78</v>
      </c>
    </row>
    <row r="11" spans="1:7" ht="18.75" x14ac:dyDescent="0.25">
      <c r="A11" s="18"/>
      <c r="B11" s="19">
        <v>44851</v>
      </c>
      <c r="C11" s="20" t="s">
        <v>9</v>
      </c>
      <c r="D11" s="21">
        <v>989.57</v>
      </c>
      <c r="E11" s="34">
        <f>DATE(YEAR(B11) + 5, MONTH(B11), DAY(B11))</f>
        <v>46677</v>
      </c>
      <c r="F11" s="21"/>
      <c r="G11" s="21">
        <f>G10+D11-F11</f>
        <v>2738.35</v>
      </c>
    </row>
    <row r="12" spans="1:7" ht="18.75" x14ac:dyDescent="0.25">
      <c r="B12" s="19">
        <v>44851</v>
      </c>
      <c r="C12" s="20" t="s">
        <v>9</v>
      </c>
      <c r="D12" s="21">
        <v>522</v>
      </c>
      <c r="E12" s="34">
        <f>DATE(YEAR(B12) + 5, MONTH(B12), DAY(B12))</f>
        <v>46677</v>
      </c>
      <c r="F12" s="21"/>
      <c r="G12" s="21">
        <f t="shared" ref="G12:G16" si="0">G11+D12-F12</f>
        <v>3260.35</v>
      </c>
    </row>
    <row r="13" spans="1:7" ht="18.75" x14ac:dyDescent="0.25">
      <c r="A13" s="18"/>
      <c r="B13" s="19">
        <v>45037</v>
      </c>
      <c r="C13" s="20" t="s">
        <v>9</v>
      </c>
      <c r="D13" s="21">
        <v>989.58</v>
      </c>
      <c r="E13" s="34">
        <f>DATE(YEAR(B13) + 5, MONTH(B13), DAY(B13))</f>
        <v>46864</v>
      </c>
      <c r="F13" s="21"/>
      <c r="G13" s="21">
        <f t="shared" si="0"/>
        <v>4249.93</v>
      </c>
    </row>
    <row r="14" spans="1:7" ht="18.75" x14ac:dyDescent="0.25">
      <c r="B14" s="14">
        <v>45061</v>
      </c>
      <c r="C14" s="15" t="s">
        <v>10</v>
      </c>
      <c r="D14" s="16"/>
      <c r="E14" s="17"/>
      <c r="F14" s="16">
        <v>500</v>
      </c>
      <c r="G14" s="16">
        <f t="shared" si="0"/>
        <v>3749.9300000000003</v>
      </c>
    </row>
    <row r="15" spans="1:7" ht="18.75" x14ac:dyDescent="0.25">
      <c r="A15" s="18"/>
      <c r="B15" s="14">
        <v>45425</v>
      </c>
      <c r="C15" s="15" t="s">
        <v>11</v>
      </c>
      <c r="D15" s="16"/>
      <c r="E15" s="17"/>
      <c r="F15" s="16">
        <v>2500</v>
      </c>
      <c r="G15" s="16">
        <f t="shared" si="0"/>
        <v>1249.9300000000003</v>
      </c>
    </row>
    <row r="16" spans="1:7" ht="18.75" x14ac:dyDescent="0.25">
      <c r="A16" s="22"/>
      <c r="B16" s="14">
        <v>45481</v>
      </c>
      <c r="C16" s="15" t="s">
        <v>12</v>
      </c>
      <c r="D16" s="16"/>
      <c r="E16" s="17"/>
      <c r="F16" s="16">
        <v>412.5</v>
      </c>
      <c r="G16" s="16">
        <f t="shared" si="0"/>
        <v>837.43000000000029</v>
      </c>
    </row>
    <row r="17" spans="1:7" ht="18.75" x14ac:dyDescent="0.25">
      <c r="A17" s="22"/>
      <c r="B17" s="19"/>
      <c r="C17" s="20"/>
      <c r="D17" s="21"/>
      <c r="E17" s="23"/>
      <c r="F17" s="21"/>
      <c r="G17" s="21"/>
    </row>
    <row r="18" spans="1:7" ht="21" x14ac:dyDescent="0.35">
      <c r="A18" s="24"/>
      <c r="B18" s="19"/>
      <c r="C18" s="20"/>
      <c r="D18" s="21"/>
      <c r="E18" s="23"/>
      <c r="F18" s="21"/>
      <c r="G18" s="21"/>
    </row>
    <row r="19" spans="1:7" s="35" customFormat="1" ht="19.5" thickBot="1" x14ac:dyDescent="0.3">
      <c r="B19" s="36" t="s">
        <v>13</v>
      </c>
      <c r="C19" s="37"/>
      <c r="D19" s="25">
        <f>SUM(D9:D18)</f>
        <v>4249.93</v>
      </c>
      <c r="E19" s="38"/>
      <c r="F19" s="25">
        <f>SUM(F9:F18)</f>
        <v>3412.5</v>
      </c>
      <c r="G19" s="25">
        <f>D19-F19</f>
        <v>837.43000000000029</v>
      </c>
    </row>
    <row r="20" spans="1:7" ht="21.75" thickBot="1" x14ac:dyDescent="0.4">
      <c r="B20" s="26" t="s">
        <v>14</v>
      </c>
      <c r="C20" s="27"/>
      <c r="D20" s="28"/>
      <c r="E20" s="29"/>
      <c r="F20" s="28"/>
      <c r="G20" s="30">
        <f>G19</f>
        <v>837.43000000000029</v>
      </c>
    </row>
    <row r="24" spans="1:7" x14ac:dyDescent="0.25">
      <c r="D24" s="32"/>
    </row>
  </sheetData>
  <sortState xmlns:xlrd2="http://schemas.microsoft.com/office/spreadsheetml/2017/richdata2" ref="B9:G16">
    <sortCondition ref="B9:B16"/>
  </sortState>
  <printOptions horizontalCentered="1"/>
  <pageMargins left="0.39370078740157483" right="0.39370078740157483" top="0.98425196850393704" bottom="0.74803149606299213" header="0.31496062992125984" footer="0.31496062992125984"/>
  <pageSetup paperSize="9" scale="82" orientation="portrait" r:id="rId1"/>
  <headerFooter scaleWithDoc="0">
    <oddFooter>&amp;L&amp;D&amp;C&amp;F&amp;RPage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Wilson</dc:creator>
  <cp:lastModifiedBy>Christine Wilson</cp:lastModifiedBy>
  <cp:lastPrinted>2025-04-23T17:34:47Z</cp:lastPrinted>
  <dcterms:created xsi:type="dcterms:W3CDTF">2025-04-23T17:23:21Z</dcterms:created>
  <dcterms:modified xsi:type="dcterms:W3CDTF">2025-05-19T16:01:45Z</dcterms:modified>
</cp:coreProperties>
</file>